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2630" windowHeight="8175" tabRatio="685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externalReferences>
    <externalReference r:id="rId5"/>
  </externalReference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D21" i="3"/>
  <c r="D20"/>
  <c r="A13"/>
  <c r="C22" i="4"/>
  <c r="C19" i="2"/>
  <c r="D18" i="1"/>
  <c r="C19" i="4"/>
  <c r="C1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6" i="4" l="1"/>
  <c r="C25" s="1"/>
  <c r="C16" i="2"/>
  <c r="C25" s="1"/>
  <c r="C14"/>
  <c r="D22" i="3" l="1"/>
  <c r="D27" i="1"/>
</calcChain>
</file>

<file path=xl/sharedStrings.xml><?xml version="1.0" encoding="utf-8"?>
<sst xmlns="http://schemas.openxmlformats.org/spreadsheetml/2006/main" count="152" uniqueCount="84">
  <si>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</si>
  <si>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</si>
  <si>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Лазовскому сельскому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</si>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</sst>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7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41;&#1044;2011/&#1069;&#1082;&#1041;&#1076;&#1078;%202011/&#1054;&#1090;&#1095;&#1077;&#1090;%20&#1069;&#1082;&#1041;&#1076;&#1078;%202011/&#1054;&#1090;&#1095;&#1077;&#1090;%20&#1069;&#1041;%20&#1057;&#1090;&#1086;&#1082;&#1080;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ФИЛ"/>
      <sheetName val="СВОД"/>
      <sheetName val="АрсФ"/>
      <sheetName val="ДнгФ"/>
      <sheetName val="АртФ"/>
      <sheetName val="ГклФ"/>
      <sheetName val="ЛсзФ"/>
      <sheetName val="МихФ"/>
      <sheetName val="НхдФ"/>
      <sheetName val="ПртФ"/>
      <sheetName val="СпсФ"/>
      <sheetName val="дирекция"/>
      <sheetName val="резерв"/>
      <sheetName val="ДнгФНец"/>
      <sheetName val="ДнгВСЕ"/>
      <sheetName val="Хсн пос"/>
      <sheetName val="гкл"/>
      <sheetName val="арс"/>
      <sheetName val="лсз"/>
      <sheetName val="кав1"/>
      <sheetName val="нхд"/>
      <sheetName val="мих"/>
      <sheetName val="лаз"/>
      <sheetName val="спс1"/>
      <sheetName val="май"/>
      <sheetName val="дмтр"/>
      <sheetName val="ртх"/>
      <sheetName val="хсн"/>
      <sheetName val="прим"/>
      <sheetName val="пст"/>
      <sheetName val="брб"/>
      <sheetName val="бзв"/>
      <sheetName val="зрб"/>
      <sheetName val="крс"/>
      <sheetName val="сл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0">
          <cell r="X110">
            <v>228.96329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9" activePane="bottomRight" state="frozen"/>
      <selection activeCell="A3" sqref="A3:D3"/>
      <selection pane="topRight" activeCell="A3" sqref="A3:D3"/>
      <selection pane="bottomLeft" activeCell="A3" sqref="A3:D3"/>
      <selection pane="bottomRight" activeCell="D25" sqref="D25:D26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3" customHeight="1">
      <c r="D1" s="8"/>
    </row>
    <row r="2" spans="1:4" ht="24.75" customHeight="1">
      <c r="A2" s="56" t="s">
        <v>0</v>
      </c>
      <c r="B2" s="56"/>
      <c r="C2" s="56"/>
      <c r="D2" s="56"/>
    </row>
    <row r="3" spans="1:4" ht="24.75" customHeight="1">
      <c r="A3" s="57" t="s">
        <v>1</v>
      </c>
      <c r="B3" s="57"/>
      <c r="C3" s="57"/>
      <c r="D3" s="57"/>
    </row>
    <row r="4" spans="1:4" ht="24.75" customHeight="1">
      <c r="A4" s="57" t="s">
        <v>80</v>
      </c>
      <c r="B4" s="57"/>
      <c r="C4" s="57"/>
      <c r="D4" s="57"/>
    </row>
    <row r="5" spans="1:4" ht="6.75" customHeight="1">
      <c r="A5" s="9"/>
      <c r="B5" s="9"/>
      <c r="C5" s="9"/>
      <c r="D5" s="9"/>
    </row>
    <row r="6" spans="1:4" s="12" customFormat="1" ht="20.25" customHeight="1">
      <c r="A6" s="10" t="s">
        <v>2</v>
      </c>
      <c r="B6" s="11"/>
      <c r="C6" s="11"/>
      <c r="D6" s="11"/>
    </row>
    <row r="7" spans="1:4" ht="4.5" customHeight="1">
      <c r="A7" s="13"/>
      <c r="B7" s="13"/>
      <c r="C7" s="13"/>
      <c r="D7" s="13"/>
    </row>
    <row r="8" spans="1:4" ht="43.5" customHeight="1">
      <c r="A8" s="14" t="s">
        <v>3</v>
      </c>
      <c r="B8" s="14" t="s">
        <v>4</v>
      </c>
      <c r="C8" s="14" t="s">
        <v>5</v>
      </c>
      <c r="D8" s="55" t="s">
        <v>81</v>
      </c>
    </row>
    <row r="9" spans="1:4" ht="21" customHeight="1">
      <c r="A9" s="15">
        <v>1</v>
      </c>
      <c r="B9" s="15">
        <v>2</v>
      </c>
      <c r="C9" s="15">
        <v>3</v>
      </c>
      <c r="D9" s="15">
        <v>4</v>
      </c>
    </row>
    <row r="10" spans="1:4" ht="25.5" customHeight="1">
      <c r="A10" s="58" t="s">
        <v>6</v>
      </c>
      <c r="B10" s="58"/>
      <c r="C10" s="58"/>
      <c r="D10" s="58"/>
    </row>
    <row r="11" spans="1:4" ht="31.5" customHeight="1">
      <c r="A11" s="3" t="s">
        <v>7</v>
      </c>
      <c r="B11" s="5" t="s">
        <v>8</v>
      </c>
      <c r="C11" s="16" t="s">
        <v>9</v>
      </c>
      <c r="D11" s="2">
        <v>49.719000000000001</v>
      </c>
    </row>
    <row r="12" spans="1:4" ht="31.5" customHeight="1">
      <c r="A12" s="3" t="s">
        <v>39</v>
      </c>
      <c r="B12" s="5" t="s">
        <v>70</v>
      </c>
      <c r="C12" s="16" t="s">
        <v>9</v>
      </c>
      <c r="D12" s="53">
        <v>0</v>
      </c>
    </row>
    <row r="13" spans="1:4" ht="31.5" customHeight="1">
      <c r="A13" s="1">
        <v>3</v>
      </c>
      <c r="B13" s="17" t="s">
        <v>10</v>
      </c>
      <c r="C13" s="16" t="s">
        <v>11</v>
      </c>
      <c r="D13" s="18">
        <v>0</v>
      </c>
    </row>
    <row r="14" spans="1:4" ht="31.5" customHeight="1">
      <c r="A14" s="1">
        <f t="shared" ref="A14:A16" si="0">A13+1</f>
        <v>4</v>
      </c>
      <c r="B14" s="5" t="s">
        <v>12</v>
      </c>
      <c r="C14" s="16" t="s">
        <v>9</v>
      </c>
      <c r="D14" s="51">
        <v>0</v>
      </c>
    </row>
    <row r="15" spans="1:4" ht="30.95" customHeight="1">
      <c r="A15" s="1">
        <f t="shared" si="0"/>
        <v>5</v>
      </c>
      <c r="B15" s="5" t="s">
        <v>13</v>
      </c>
      <c r="C15" s="16" t="s">
        <v>11</v>
      </c>
      <c r="D15" s="2">
        <v>7.9</v>
      </c>
    </row>
    <row r="16" spans="1:4" ht="30.95" customHeight="1">
      <c r="A16" s="1">
        <f t="shared" si="0"/>
        <v>6</v>
      </c>
      <c r="B16" s="5" t="s">
        <v>14</v>
      </c>
      <c r="C16" s="16" t="s">
        <v>9</v>
      </c>
      <c r="D16" s="2">
        <v>44.256</v>
      </c>
    </row>
    <row r="17" spans="1:6" ht="31.5" customHeight="1">
      <c r="A17" s="3" t="s">
        <v>71</v>
      </c>
      <c r="B17" s="19" t="s">
        <v>16</v>
      </c>
      <c r="C17" s="16" t="s">
        <v>9</v>
      </c>
      <c r="D17" s="2">
        <v>36.910499999999999</v>
      </c>
      <c r="F17" s="20"/>
    </row>
    <row r="18" spans="1:6" ht="31.5" customHeight="1">
      <c r="A18" s="3" t="s">
        <v>72</v>
      </c>
      <c r="B18" s="19" t="s">
        <v>18</v>
      </c>
      <c r="C18" s="16" t="s">
        <v>9</v>
      </c>
      <c r="D18" s="2">
        <f>D16-D17</f>
        <v>7.3455000000000013</v>
      </c>
    </row>
    <row r="19" spans="1:6" ht="31.5" customHeight="1">
      <c r="A19" s="1">
        <f>A16+1</f>
        <v>7</v>
      </c>
      <c r="B19" s="17" t="s">
        <v>19</v>
      </c>
      <c r="C19" s="16" t="s">
        <v>20</v>
      </c>
      <c r="D19" s="18">
        <v>0.7</v>
      </c>
    </row>
    <row r="20" spans="1:6" ht="31.5" customHeight="1">
      <c r="A20" s="1">
        <f>A19+1</f>
        <v>8</v>
      </c>
      <c r="B20" s="5" t="s">
        <v>21</v>
      </c>
      <c r="C20" s="16" t="s">
        <v>22</v>
      </c>
      <c r="D20" s="51">
        <v>3.661</v>
      </c>
    </row>
    <row r="21" spans="1:6" ht="31.5" customHeight="1">
      <c r="A21" s="1">
        <f t="shared" ref="A21:A23" si="1">A20+1</f>
        <v>9</v>
      </c>
      <c r="B21" s="5" t="s">
        <v>23</v>
      </c>
      <c r="C21" s="16" t="s">
        <v>24</v>
      </c>
      <c r="D21" s="52">
        <v>2</v>
      </c>
    </row>
    <row r="22" spans="1:6" ht="31.5" customHeight="1">
      <c r="A22" s="1">
        <f t="shared" si="1"/>
        <v>10</v>
      </c>
      <c r="B22" s="5" t="s">
        <v>25</v>
      </c>
      <c r="C22" s="16" t="s">
        <v>24</v>
      </c>
      <c r="D22" s="52">
        <v>2</v>
      </c>
    </row>
    <row r="23" spans="1:6" ht="31.5" customHeight="1">
      <c r="A23" s="1">
        <f t="shared" si="1"/>
        <v>11</v>
      </c>
      <c r="B23" s="5" t="s">
        <v>26</v>
      </c>
      <c r="C23" s="16" t="s">
        <v>27</v>
      </c>
      <c r="D23" s="4">
        <v>0.9</v>
      </c>
    </row>
    <row r="24" spans="1:6" ht="25.5" customHeight="1">
      <c r="A24" s="59" t="s">
        <v>28</v>
      </c>
      <c r="B24" s="60"/>
      <c r="C24" s="60"/>
      <c r="D24" s="61"/>
    </row>
    <row r="25" spans="1:6" ht="32.25" customHeight="1">
      <c r="A25" s="1">
        <f>A23+1</f>
        <v>12</v>
      </c>
      <c r="B25" s="21" t="s">
        <v>29</v>
      </c>
      <c r="C25" s="22" t="s">
        <v>30</v>
      </c>
      <c r="D25" s="23">
        <v>737.16142000000002</v>
      </c>
    </row>
    <row r="26" spans="1:6" ht="33" customHeight="1">
      <c r="A26" s="1">
        <f>A25+1</f>
        <v>13</v>
      </c>
      <c r="B26" s="5" t="s">
        <v>31</v>
      </c>
      <c r="C26" s="22" t="s">
        <v>30</v>
      </c>
      <c r="D26" s="23">
        <v>559.21400000000006</v>
      </c>
    </row>
    <row r="27" spans="1:6" ht="36.75" customHeight="1">
      <c r="A27" s="1">
        <f>A26+1</f>
        <v>14</v>
      </c>
      <c r="B27" s="5" t="s">
        <v>32</v>
      </c>
      <c r="C27" s="22" t="s">
        <v>30</v>
      </c>
      <c r="D27" s="23">
        <f>D25-D26</f>
        <v>177.94741999999997</v>
      </c>
      <c r="F27" s="24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1" activePane="bottomRight" state="frozen"/>
      <selection activeCell="B17" sqref="B17"/>
      <selection pane="topRight" activeCell="B17" sqref="B17"/>
      <selection pane="bottomLeft" activeCell="B17" sqref="B17"/>
      <selection pane="bottomRight" activeCell="A3" sqref="A3"/>
    </sheetView>
  </sheetViews>
  <sheetFormatPr defaultRowHeight="12.75"/>
  <cols>
    <col min="1" max="1" width="8.28515625" style="25" customWidth="1"/>
    <col min="2" max="2" width="60.28515625" style="25" customWidth="1"/>
    <col min="3" max="3" width="18.42578125" style="25" customWidth="1"/>
    <col min="4" max="4" width="12.5703125" style="25" customWidth="1"/>
    <col min="5" max="16384" width="9.140625" style="25"/>
  </cols>
  <sheetData>
    <row r="1" spans="1:3" ht="4.5" customHeight="1">
      <c r="C1" s="26"/>
    </row>
    <row r="2" spans="1:3" ht="58.5" customHeight="1">
      <c r="A2" s="62" t="s">
        <v>82</v>
      </c>
      <c r="B2" s="62"/>
      <c r="C2" s="62"/>
    </row>
    <row r="3" spans="1:3" ht="7.5" customHeight="1">
      <c r="A3" s="27"/>
      <c r="B3" s="27"/>
      <c r="C3" s="27"/>
    </row>
    <row r="4" spans="1:3" ht="7.5" customHeight="1">
      <c r="A4" s="28"/>
      <c r="B4" s="28"/>
      <c r="C4" s="29"/>
    </row>
    <row r="5" spans="1:3" s="30" customFormat="1" ht="20.25" customHeight="1">
      <c r="A5" s="10" t="s">
        <v>2</v>
      </c>
      <c r="C5" s="31" t="s">
        <v>33</v>
      </c>
    </row>
    <row r="6" spans="1:3" ht="9.75" customHeight="1">
      <c r="A6" s="28"/>
      <c r="B6" s="28"/>
      <c r="C6" s="29"/>
    </row>
    <row r="7" spans="1:3" ht="16.5" customHeight="1">
      <c r="A7" s="63" t="s">
        <v>34</v>
      </c>
      <c r="B7" s="63" t="s">
        <v>4</v>
      </c>
      <c r="C7" s="66" t="s">
        <v>35</v>
      </c>
    </row>
    <row r="8" spans="1:3" ht="16.5" customHeight="1">
      <c r="A8" s="64"/>
      <c r="B8" s="64"/>
      <c r="C8" s="66"/>
    </row>
    <row r="9" spans="1:3" ht="16.5" customHeight="1">
      <c r="A9" s="65"/>
      <c r="B9" s="65"/>
      <c r="C9" s="66"/>
    </row>
    <row r="10" spans="1:3" ht="17.25" customHeight="1">
      <c r="A10" s="32">
        <v>1</v>
      </c>
      <c r="B10" s="32">
        <v>2</v>
      </c>
      <c r="C10" s="32">
        <v>3</v>
      </c>
    </row>
    <row r="11" spans="1:3" ht="17.25" customHeight="1">
      <c r="A11" s="32">
        <v>1</v>
      </c>
      <c r="B11" s="17" t="s">
        <v>73</v>
      </c>
      <c r="C11" s="54">
        <v>0</v>
      </c>
    </row>
    <row r="12" spans="1:3" ht="18.75" customHeight="1">
      <c r="A12" s="33" t="s">
        <v>39</v>
      </c>
      <c r="B12" s="17" t="s">
        <v>36</v>
      </c>
      <c r="C12" s="34">
        <v>142.94999999999999</v>
      </c>
    </row>
    <row r="13" spans="1:3" ht="18" customHeight="1">
      <c r="A13" s="33" t="s">
        <v>74</v>
      </c>
      <c r="B13" s="35" t="s">
        <v>37</v>
      </c>
      <c r="C13" s="34">
        <v>37.03</v>
      </c>
    </row>
    <row r="14" spans="1:3" ht="18" customHeight="1">
      <c r="A14" s="33" t="s">
        <v>75</v>
      </c>
      <c r="B14" s="35" t="s">
        <v>38</v>
      </c>
      <c r="C14" s="36">
        <f>IF(C13=0,,C12/C13)</f>
        <v>3.860383472859843</v>
      </c>
    </row>
    <row r="15" spans="1:3" ht="18" customHeight="1">
      <c r="A15" s="33" t="s">
        <v>41</v>
      </c>
      <c r="B15" s="17" t="s">
        <v>40</v>
      </c>
      <c r="C15" s="34">
        <v>0</v>
      </c>
    </row>
    <row r="16" spans="1:3" s="40" customFormat="1" ht="31.5">
      <c r="A16" s="37" t="s">
        <v>45</v>
      </c>
      <c r="B16" s="38" t="s">
        <v>42</v>
      </c>
      <c r="C16" s="39">
        <f>SUM(C17:C18)</f>
        <v>241.01</v>
      </c>
    </row>
    <row r="17" spans="1:4" ht="18" customHeight="1">
      <c r="A17" s="33" t="s">
        <v>47</v>
      </c>
      <c r="B17" s="41" t="s">
        <v>43</v>
      </c>
      <c r="C17" s="34">
        <v>179.73</v>
      </c>
    </row>
    <row r="18" spans="1:4" ht="18" customHeight="1">
      <c r="A18" s="33" t="s">
        <v>49</v>
      </c>
      <c r="B18" s="41" t="s">
        <v>44</v>
      </c>
      <c r="C18" s="34">
        <v>61.28</v>
      </c>
    </row>
    <row r="19" spans="1:4" s="40" customFormat="1" ht="18" customHeight="1">
      <c r="A19" s="42" t="s">
        <v>51</v>
      </c>
      <c r="B19" s="43" t="s">
        <v>46</v>
      </c>
      <c r="C19" s="39">
        <f>SUM(C20:C21)</f>
        <v>14.82</v>
      </c>
    </row>
    <row r="20" spans="1:4" ht="18" customHeight="1">
      <c r="A20" s="33" t="s">
        <v>15</v>
      </c>
      <c r="B20" s="41" t="s">
        <v>48</v>
      </c>
      <c r="C20" s="34">
        <v>0</v>
      </c>
    </row>
    <row r="21" spans="1:4" ht="18" customHeight="1">
      <c r="A21" s="33" t="s">
        <v>17</v>
      </c>
      <c r="B21" s="41" t="s">
        <v>50</v>
      </c>
      <c r="C21" s="34">
        <v>14.82</v>
      </c>
    </row>
    <row r="22" spans="1:4" ht="18" customHeight="1">
      <c r="A22" s="33" t="s">
        <v>53</v>
      </c>
      <c r="B22" s="44" t="s">
        <v>52</v>
      </c>
      <c r="C22" s="34">
        <v>59.25</v>
      </c>
    </row>
    <row r="23" spans="1:4" ht="66" customHeight="1">
      <c r="A23" s="33"/>
      <c r="B23" s="44" t="s">
        <v>79</v>
      </c>
      <c r="C23" s="34">
        <v>0</v>
      </c>
    </row>
    <row r="24" spans="1:4" ht="31.5">
      <c r="A24" s="33" t="s">
        <v>55</v>
      </c>
      <c r="B24" s="44" t="s">
        <v>54</v>
      </c>
      <c r="C24" s="34">
        <v>14.27</v>
      </c>
    </row>
    <row r="25" spans="1:4" ht="31.5">
      <c r="A25" s="33" t="s">
        <v>57</v>
      </c>
      <c r="B25" s="44" t="s">
        <v>56</v>
      </c>
      <c r="C25" s="34">
        <f>C24+C26-C12-C15-C16-C19-C22</f>
        <v>115.45400000000006</v>
      </c>
    </row>
    <row r="26" spans="1:4" s="40" customFormat="1" ht="20.25" customHeight="1">
      <c r="A26" s="42" t="s">
        <v>76</v>
      </c>
      <c r="B26" s="43" t="s">
        <v>58</v>
      </c>
      <c r="C26" s="39">
        <v>559.21400000000006</v>
      </c>
      <c r="D26" s="45"/>
    </row>
    <row r="27" spans="1:4" s="49" customFormat="1" ht="12" customHeight="1">
      <c r="A27" s="46"/>
      <c r="B27" s="47"/>
      <c r="C27" s="48"/>
    </row>
    <row r="28" spans="1:4" ht="15.75" customHeight="1">
      <c r="A28" s="50"/>
      <c r="B28" s="50"/>
      <c r="C28" s="50"/>
    </row>
    <row r="29" spans="1:4">
      <c r="A29" s="25" t="s">
        <v>59</v>
      </c>
    </row>
    <row r="31" spans="1:4" ht="15.75" customHeight="1"/>
    <row r="32" spans="1:4" ht="15.75" customHeight="1"/>
    <row r="33" spans="2:2" ht="15.75" customHeight="1">
      <c r="B33" s="28"/>
    </row>
    <row r="34" spans="2:2" ht="15.75" customHeight="1">
      <c r="B34" s="28"/>
    </row>
    <row r="35" spans="2:2" ht="15.75" customHeight="1">
      <c r="B35" s="28"/>
    </row>
    <row r="36" spans="2:2" ht="15.75" customHeight="1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5" activePane="bottomRight" state="frozen"/>
      <selection activeCell="B17" sqref="B17"/>
      <selection pane="topRight" activeCell="B17" sqref="B17"/>
      <selection pane="bottomLeft" activeCell="B17" sqref="B17"/>
      <selection pane="bottomRight" activeCell="D22" sqref="D22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7.5" customHeight="1">
      <c r="D1" s="8"/>
    </row>
    <row r="2" spans="1:4" ht="25.5" customHeight="1">
      <c r="A2" s="56" t="s">
        <v>0</v>
      </c>
      <c r="B2" s="56"/>
      <c r="C2" s="56"/>
      <c r="D2" s="56"/>
    </row>
    <row r="3" spans="1:4" ht="25.5" customHeight="1">
      <c r="A3" s="57" t="s">
        <v>60</v>
      </c>
      <c r="B3" s="57"/>
      <c r="C3" s="57"/>
      <c r="D3" s="57"/>
    </row>
    <row r="4" spans="1:4" ht="25.5" customHeight="1">
      <c r="A4" s="57" t="s">
        <v>80</v>
      </c>
      <c r="B4" s="57"/>
      <c r="C4" s="57"/>
      <c r="D4" s="57"/>
    </row>
    <row r="5" spans="1:4" ht="6.75" customHeight="1">
      <c r="A5" s="9"/>
      <c r="B5" s="9"/>
      <c r="C5" s="9"/>
      <c r="D5" s="9"/>
    </row>
    <row r="6" spans="1:4" s="12" customFormat="1" ht="27" customHeight="1">
      <c r="A6" s="10" t="s">
        <v>2</v>
      </c>
      <c r="B6" s="11"/>
      <c r="C6" s="11"/>
      <c r="D6" s="11"/>
    </row>
    <row r="7" spans="1:4" ht="12" customHeight="1">
      <c r="A7" s="13"/>
      <c r="B7" s="13"/>
      <c r="C7" s="13"/>
      <c r="D7" s="13"/>
    </row>
    <row r="8" spans="1:4" ht="48.75" customHeight="1">
      <c r="A8" s="14" t="s">
        <v>3</v>
      </c>
      <c r="B8" s="14" t="s">
        <v>4</v>
      </c>
      <c r="C8" s="14" t="s">
        <v>5</v>
      </c>
      <c r="D8" s="55" t="s">
        <v>81</v>
      </c>
    </row>
    <row r="9" spans="1:4" ht="21" customHeight="1">
      <c r="A9" s="15">
        <v>1</v>
      </c>
      <c r="B9" s="15">
        <v>2</v>
      </c>
      <c r="C9" s="15">
        <v>3</v>
      </c>
      <c r="D9" s="15">
        <v>4</v>
      </c>
    </row>
    <row r="10" spans="1:4" ht="25.5" customHeight="1">
      <c r="A10" s="58" t="s">
        <v>6</v>
      </c>
      <c r="B10" s="58"/>
      <c r="C10" s="58"/>
      <c r="D10" s="58"/>
    </row>
    <row r="11" spans="1:4" ht="31.5" customHeight="1">
      <c r="A11" s="3" t="s">
        <v>7</v>
      </c>
      <c r="B11" s="5" t="s">
        <v>61</v>
      </c>
      <c r="C11" s="16" t="s">
        <v>9</v>
      </c>
      <c r="D11" s="2">
        <v>41.057000000000002</v>
      </c>
    </row>
    <row r="12" spans="1:4" ht="30.95" customHeight="1">
      <c r="A12" s="1">
        <f>A11+1</f>
        <v>2</v>
      </c>
      <c r="B12" s="5" t="s">
        <v>62</v>
      </c>
      <c r="C12" s="16" t="s">
        <v>9</v>
      </c>
      <c r="D12" s="51">
        <v>40.584000000000003</v>
      </c>
    </row>
    <row r="13" spans="1:4" ht="30.95" customHeight="1">
      <c r="A13" s="1">
        <f t="shared" ref="A13" si="0">A12+1</f>
        <v>3</v>
      </c>
      <c r="B13" s="5" t="s">
        <v>77</v>
      </c>
      <c r="C13" s="16" t="s">
        <v>9</v>
      </c>
      <c r="D13" s="51">
        <v>0</v>
      </c>
    </row>
    <row r="14" spans="1:4" ht="30.95" customHeight="1">
      <c r="A14" s="1">
        <v>4</v>
      </c>
      <c r="B14" s="5" t="s">
        <v>63</v>
      </c>
      <c r="C14" s="16" t="s">
        <v>9</v>
      </c>
      <c r="D14" s="51">
        <v>0</v>
      </c>
    </row>
    <row r="15" spans="1:4" ht="31.5" customHeight="1">
      <c r="A15" s="1">
        <f t="shared" ref="A15:A18" si="1">A14+1</f>
        <v>5</v>
      </c>
      <c r="B15" s="5" t="s">
        <v>64</v>
      </c>
      <c r="C15" s="16" t="s">
        <v>22</v>
      </c>
      <c r="D15" s="51">
        <v>3.57</v>
      </c>
    </row>
    <row r="16" spans="1:4" ht="31.5" customHeight="1">
      <c r="A16" s="1">
        <f t="shared" si="1"/>
        <v>6</v>
      </c>
      <c r="B16" s="5" t="s">
        <v>65</v>
      </c>
      <c r="C16" s="16" t="s">
        <v>24</v>
      </c>
      <c r="D16" s="52">
        <v>0</v>
      </c>
    </row>
    <row r="17" spans="1:6" ht="31.5" customHeight="1">
      <c r="A17" s="1">
        <f t="shared" si="1"/>
        <v>7</v>
      </c>
      <c r="B17" s="5" t="s">
        <v>66</v>
      </c>
      <c r="C17" s="16" t="s">
        <v>24</v>
      </c>
      <c r="D17" s="52">
        <v>0</v>
      </c>
    </row>
    <row r="18" spans="1:6" ht="31.5" customHeight="1">
      <c r="A18" s="1">
        <f t="shared" si="1"/>
        <v>8</v>
      </c>
      <c r="B18" s="5" t="s">
        <v>26</v>
      </c>
      <c r="C18" s="16" t="s">
        <v>27</v>
      </c>
      <c r="D18" s="52">
        <v>0.8</v>
      </c>
    </row>
    <row r="19" spans="1:6" ht="25.5" customHeight="1">
      <c r="A19" s="59" t="s">
        <v>28</v>
      </c>
      <c r="B19" s="60"/>
      <c r="C19" s="60"/>
      <c r="D19" s="61"/>
    </row>
    <row r="20" spans="1:6" ht="32.25" customHeight="1">
      <c r="A20" s="1">
        <f>A18+1</f>
        <v>9</v>
      </c>
      <c r="B20" s="21" t="s">
        <v>67</v>
      </c>
      <c r="C20" s="22" t="s">
        <v>30</v>
      </c>
      <c r="D20" s="23">
        <f>[1]лаз!$X$110</f>
        <v>228.96329</v>
      </c>
    </row>
    <row r="21" spans="1:6" ht="33" customHeight="1">
      <c r="A21" s="1">
        <f>A20+1</f>
        <v>10</v>
      </c>
      <c r="B21" s="5" t="s">
        <v>68</v>
      </c>
      <c r="C21" s="22" t="s">
        <v>30</v>
      </c>
      <c r="D21" s="23">
        <f>'расходы факт2011 ВО'!C26</f>
        <v>300.64999999999998</v>
      </c>
    </row>
    <row r="22" spans="1:6" ht="36.75" customHeight="1">
      <c r="A22" s="1">
        <f>A21+1</f>
        <v>11</v>
      </c>
      <c r="B22" s="5" t="s">
        <v>69</v>
      </c>
      <c r="C22" s="22" t="s">
        <v>30</v>
      </c>
      <c r="D22" s="23">
        <f>D20-D21</f>
        <v>-71.686709999999977</v>
      </c>
      <c r="F22" s="24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20" activePane="bottomRight" state="frozen"/>
      <selection activeCell="B17" sqref="B17"/>
      <selection pane="topRight" activeCell="B17" sqref="B17"/>
      <selection pane="bottomLeft" activeCell="B17" sqref="B17"/>
      <selection pane="bottomRight" activeCell="C27" sqref="C27"/>
    </sheetView>
  </sheetViews>
  <sheetFormatPr defaultRowHeight="12.75"/>
  <cols>
    <col min="1" max="1" width="8.28515625" style="25" customWidth="1"/>
    <col min="2" max="2" width="62.85546875" style="25" customWidth="1"/>
    <col min="3" max="3" width="18.42578125" style="25" customWidth="1"/>
    <col min="4" max="4" width="12.5703125" style="25" customWidth="1"/>
    <col min="5" max="16384" width="9.140625" style="25"/>
  </cols>
  <sheetData>
    <row r="1" spans="1:3" ht="8.25" customHeight="1">
      <c r="C1" s="26"/>
    </row>
    <row r="2" spans="1:3" ht="62.25" customHeight="1">
      <c r="A2" s="62" t="s">
        <v>83</v>
      </c>
      <c r="B2" s="62"/>
      <c r="C2" s="62"/>
    </row>
    <row r="3" spans="1:3" ht="7.5" customHeight="1">
      <c r="A3" s="27"/>
      <c r="B3" s="27"/>
      <c r="C3" s="27"/>
    </row>
    <row r="4" spans="1:3" ht="7.5" customHeight="1">
      <c r="A4" s="28"/>
      <c r="B4" s="28"/>
      <c r="C4" s="29"/>
    </row>
    <row r="5" spans="1:3" s="30" customFormat="1" ht="20.25" customHeight="1">
      <c r="A5" s="10" t="s">
        <v>2</v>
      </c>
      <c r="C5" s="31" t="s">
        <v>33</v>
      </c>
    </row>
    <row r="6" spans="1:3" ht="9.75" customHeight="1">
      <c r="A6" s="28"/>
      <c r="B6" s="28"/>
      <c r="C6" s="29"/>
    </row>
    <row r="7" spans="1:3" ht="31.5" customHeight="1">
      <c r="A7" s="63" t="s">
        <v>34</v>
      </c>
      <c r="B7" s="63" t="s">
        <v>4</v>
      </c>
      <c r="C7" s="66" t="s">
        <v>35</v>
      </c>
    </row>
    <row r="8" spans="1:3" ht="31.5" customHeight="1">
      <c r="A8" s="64"/>
      <c r="B8" s="64"/>
      <c r="C8" s="66"/>
    </row>
    <row r="9" spans="1:3" ht="38.25" customHeight="1">
      <c r="A9" s="65"/>
      <c r="B9" s="65"/>
      <c r="C9" s="66"/>
    </row>
    <row r="10" spans="1:3" ht="17.25" customHeight="1">
      <c r="A10" s="32">
        <v>1</v>
      </c>
      <c r="B10" s="32">
        <v>2</v>
      </c>
      <c r="C10" s="32">
        <v>3</v>
      </c>
    </row>
    <row r="11" spans="1:3" ht="31.5" customHeight="1">
      <c r="A11" s="32">
        <v>1</v>
      </c>
      <c r="B11" s="17" t="s">
        <v>78</v>
      </c>
      <c r="C11" s="54">
        <v>0</v>
      </c>
    </row>
    <row r="12" spans="1:3" ht="18.75" customHeight="1">
      <c r="A12" s="33" t="s">
        <v>39</v>
      </c>
      <c r="B12" s="17" t="s">
        <v>36</v>
      </c>
      <c r="C12" s="34">
        <v>0</v>
      </c>
    </row>
    <row r="13" spans="1:3" ht="18" customHeight="1">
      <c r="A13" s="33" t="s">
        <v>74</v>
      </c>
      <c r="B13" s="35" t="s">
        <v>37</v>
      </c>
      <c r="C13" s="34">
        <v>0</v>
      </c>
    </row>
    <row r="14" spans="1:3" ht="18" customHeight="1">
      <c r="A14" s="33" t="s">
        <v>75</v>
      </c>
      <c r="B14" s="35" t="s">
        <v>38</v>
      </c>
      <c r="C14" s="36">
        <f>IF(C13=0,,C12/C13)</f>
        <v>0</v>
      </c>
    </row>
    <row r="15" spans="1:3" ht="18" customHeight="1">
      <c r="A15" s="33" t="s">
        <v>41</v>
      </c>
      <c r="B15" s="17" t="s">
        <v>40</v>
      </c>
      <c r="C15" s="34">
        <v>0</v>
      </c>
    </row>
    <row r="16" spans="1:3" s="40" customFormat="1" ht="31.5">
      <c r="A16" s="37" t="s">
        <v>45</v>
      </c>
      <c r="B16" s="38" t="s">
        <v>42</v>
      </c>
      <c r="C16" s="39">
        <f>SUM(C17:C18)</f>
        <v>193.21</v>
      </c>
    </row>
    <row r="17" spans="1:4" ht="18" customHeight="1">
      <c r="A17" s="33" t="s">
        <v>47</v>
      </c>
      <c r="B17" s="41" t="s">
        <v>43</v>
      </c>
      <c r="C17" s="34">
        <v>144.19</v>
      </c>
    </row>
    <row r="18" spans="1:4" ht="18" customHeight="1">
      <c r="A18" s="33" t="s">
        <v>49</v>
      </c>
      <c r="B18" s="41" t="s">
        <v>44</v>
      </c>
      <c r="C18" s="34">
        <v>49.02</v>
      </c>
    </row>
    <row r="19" spans="1:4" s="40" customFormat="1" ht="18" customHeight="1">
      <c r="A19" s="42" t="s">
        <v>51</v>
      </c>
      <c r="B19" s="43" t="s">
        <v>46</v>
      </c>
      <c r="C19" s="39">
        <f>SUM(C20:C21)</f>
        <v>0</v>
      </c>
    </row>
    <row r="20" spans="1:4" ht="18" customHeight="1">
      <c r="A20" s="33" t="s">
        <v>15</v>
      </c>
      <c r="B20" s="41" t="s">
        <v>48</v>
      </c>
      <c r="C20" s="34">
        <v>0</v>
      </c>
    </row>
    <row r="21" spans="1:4" ht="18" customHeight="1">
      <c r="A21" s="33" t="s">
        <v>17</v>
      </c>
      <c r="B21" s="41" t="s">
        <v>50</v>
      </c>
      <c r="C21" s="34">
        <v>0</v>
      </c>
    </row>
    <row r="22" spans="1:4" ht="18" customHeight="1">
      <c r="A22" s="33" t="s">
        <v>53</v>
      </c>
      <c r="B22" s="44" t="s">
        <v>52</v>
      </c>
      <c r="C22" s="34">
        <f>0</f>
        <v>0</v>
      </c>
    </row>
    <row r="23" spans="1:4" ht="31.5" hidden="1">
      <c r="A23" s="33"/>
      <c r="B23" s="44" t="s">
        <v>54</v>
      </c>
      <c r="C23" s="34">
        <v>0</v>
      </c>
    </row>
    <row r="24" spans="1:4" ht="47.25">
      <c r="A24" s="33"/>
      <c r="B24" s="44" t="s">
        <v>79</v>
      </c>
      <c r="C24" s="34">
        <v>0</v>
      </c>
    </row>
    <row r="25" spans="1:4" ht="31.5">
      <c r="A25" s="33" t="s">
        <v>55</v>
      </c>
      <c r="B25" s="44" t="s">
        <v>56</v>
      </c>
      <c r="C25" s="34">
        <f>C23+C26-C12-C15-C16-C19-C22</f>
        <v>107.43999999999997</v>
      </c>
    </row>
    <row r="26" spans="1:4" s="40" customFormat="1" ht="20.25" customHeight="1">
      <c r="A26" s="42" t="s">
        <v>57</v>
      </c>
      <c r="B26" s="43" t="s">
        <v>58</v>
      </c>
      <c r="C26" s="39">
        <v>300.64999999999998</v>
      </c>
      <c r="D26" s="45"/>
    </row>
    <row r="27" spans="1:4" s="49" customFormat="1" ht="12" customHeight="1">
      <c r="A27" s="46"/>
      <c r="B27" s="47"/>
      <c r="C27" s="48"/>
    </row>
    <row r="28" spans="1:4" ht="15.75" customHeight="1">
      <c r="A28" s="50"/>
      <c r="B28" s="50"/>
      <c r="C28" s="50"/>
    </row>
    <row r="29" spans="1:4">
      <c r="A29" s="25" t="s">
        <v>59</v>
      </c>
    </row>
    <row r="31" spans="1:4" ht="15.75" customHeight="1"/>
    <row r="32" spans="1:4" ht="15.75" customHeight="1"/>
    <row r="33" spans="2:2" ht="15.75" customHeight="1">
      <c r="B33" s="28"/>
    </row>
    <row r="34" spans="2:2" ht="15.75" customHeight="1">
      <c r="B34" s="28"/>
    </row>
    <row r="35" spans="2:2" ht="15.75" customHeight="1">
      <c r="B35" s="28"/>
    </row>
    <row r="36" spans="2:2" ht="15.75" customHeight="1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2010-11-09T23:21:19Z</dcterms:created>
  <dcterms:modified xsi:type="dcterms:W3CDTF">2012-05-02T08:22:23Z</dcterms:modified>
</cp:coreProperties>
</file>